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0" yWindow="460" windowWidth="20500" windowHeight="14400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<sst xmlns="http://schemas.openxmlformats.org/spreadsheetml/2006/main" count="45" uniqueCount="31">
  <si>
    <t>SIMPLE FORECASTING TARGET BULANAN 2018</t>
  </si>
  <si>
    <t>Dibuat dan dipersembahkan oleh http://www.beeaccounting.com</t>
  </si>
  <si>
    <t>Software Akuntansi UKM Terlengkap</t>
  </si>
  <si>
    <t>Silakan share tanpa merubah hak cipta diatas</t>
  </si>
  <si>
    <t>No</t>
  </si>
  <si>
    <t>Tahun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</si>
  <si>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</si>
  <si>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</si>
  <si>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</si>
  <si>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</si>
  <si>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</si>
  <si>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</si>
  <si>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</si>
  <si>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</si>
  <si>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</si>
  <si>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</si>
  <si>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</si>
  <si>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</si>
  <si>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(Juta)</t>
  </si>
  <si>
    <t>Rata2 Pertumbuhan Tahunan (CAGR):</t>
  </si>
  <si>
    <t>Target Pertumbuhan Tahunan:</t>
  </si>
  <si>
    <t>Target Omset Tahun 2018:</t>
  </si>
  <si>
    <t>Disponsori oleh software akuntansi online: http://www.beecloud.id</t>
  </si>
  <si>
    <t>Mau Bisnisnya Jalan, Bossnya bisa Jalan2? Pakai BeeCloud</t>
  </si>
  <si>
    <t>Fluktuasi bulanan</t>
  </si>
  <si>
    <t>Rata2/bln</t>
  </si>
  <si>
    <t>avg</t>
  </si>
  <si>
    <t>Avg 2018</t>
  </si>
  <si>
    <t>Silahkan Set Omset Tahun Lalu + Target Pertumbuhan Tahunan Anda di Text Berwarna Biru</t>
  </si>
  <si>
    <t>Juta</t>
  </si>
  <si>
    <t>NB:</t>
  </si>
</sst>
</file>

<file path=xl/styles.xml><?xml version="1.0" encoding="utf-8"?>
<styleSheet xmlns="http://schemas.openxmlformats.org/spreadsheetml/2006/main">
  <numFmts count="16">
    <numFmt numFmtId="5" formatCode="&quot;IDR&quot;#,##0;\-&quot;IDR&quot;#,##0"/>
    <numFmt numFmtId="6" formatCode="&quot;IDR&quot;#,##0;[Red]\-&quot;IDR&quot;#,##0"/>
    <numFmt numFmtId="7" formatCode="&quot;IDR&quot;#,##0.00;\-&quot;IDR&quot;#,##0.00"/>
    <numFmt numFmtId="8" formatCode="&quot;IDR&quot;#,##0.00;[Red]\-&quot;IDR&quot;#,##0.00"/>
    <numFmt numFmtId="42" formatCode="_-&quot;IDR&quot;* #,##0_-;\-&quot;IDR&quot;* #,##0_-;_-&quot;IDR&quot;* &quot;-&quot;_-;_-@_-"/>
    <numFmt numFmtId="41" formatCode="_-* #,##0_-;\-* #,##0_-;_-* &quot;-&quot;_-;_-@_-"/>
    <numFmt numFmtId="44" formatCode="_-&quot;IDR&quot;* #,##0.00_-;\-&quot;IDR&quot;* #,##0.00_-;_-&quot;I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.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36" borderId="0" xfId="0" applyFont="1" applyFill="1" applyAlignment="1">
      <alignment horizontal="center"/>
    </xf>
    <xf numFmtId="1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37" borderId="0" xfId="0" applyFill="1" applyAlignment="1">
      <alignment/>
    </xf>
    <xf numFmtId="0" fontId="7" fillId="37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235"/>
          <c:w val="0.831"/>
          <c:h val="0.93925"/>
        </c:manualLayout>
      </c:layout>
      <c:lineChart>
        <c:grouping val="stacked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Sheet1!$C$6:$N$6</c:f>
              <c:strCache/>
            </c:strRef>
          </c:cat>
          <c:val>
            <c:numRef>
              <c:f>Sheet1!$C$7:$N$7</c:f>
              <c:numCache/>
            </c:numRef>
          </c:val>
          <c:smooth val="0"/>
        </c:ser>
        <c:ser>
          <c:idx val="1"/>
          <c:order val="1"/>
          <c:tx>
            <c:strRef>
              <c:f>Sheet1!$B$8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strRef>
              <c:f>Sheet1!$C$6:$N$6</c:f>
              <c:strCache/>
            </c:strRef>
          </c:cat>
          <c:val>
            <c:numRef>
              <c:f>Sheet1!$C$8:$N$8</c:f>
              <c:numCache/>
            </c:numRef>
          </c:val>
          <c:smooth val="0"/>
        </c:ser>
        <c:ser>
          <c:idx val="2"/>
          <c:order val="2"/>
          <c:tx>
            <c:strRef>
              <c:f>Sheet1!$B$9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strRef>
              <c:f>Sheet1!$C$6:$N$6</c:f>
              <c:strCache/>
            </c:strRef>
          </c:cat>
          <c:val>
            <c:numRef>
              <c:f>Sheet1!$C$9:$N$9</c:f>
              <c:numCache/>
            </c:numRef>
          </c:val>
          <c:smooth val="0"/>
        </c:ser>
        <c:marker val="1"/>
        <c:axId val="63004396"/>
        <c:axId val="30168653"/>
      </c:lineChart>
      <c:catAx>
        <c:axId val="63004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0168653"/>
        <c:crossesAt val="0"/>
        <c:auto val="1"/>
        <c:lblOffset val="100"/>
        <c:tickLblSkip val="1"/>
        <c:noMultiLvlLbl val="0"/>
      </c:catAx>
      <c:valAx>
        <c:axId val="3016865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300439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8725"/>
          <c:y val="0.39575"/>
          <c:w val="0.1045"/>
          <c:h val="0.1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10</xdr:row>
      <xdr:rowOff>133350</xdr:rowOff>
    </xdr:from>
    <xdr:to>
      <xdr:col>11</xdr:col>
      <xdr:colOff>266700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219075" y="1876425"/>
        <a:ext cx="55149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eaccounting.com/" TargetMode="External" /><Relationship Id="rId2" Type="http://schemas.openxmlformats.org/officeDocument/2006/relationships/hyperlink" Target="http://www.beecloud.id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PageLayoutView="0" workbookViewId="0" topLeftCell="A3">
      <selection activeCell="R31" sqref="R31"/>
    </sheetView>
  </sheetViews>
  <sheetFormatPr defaultColWidth="11.57421875" defaultRowHeight="12.75"/>
  <cols>
    <col min="1" max="1" width="3.421875" style="0" customWidth="1"/>
    <col min="2" max="14" width="7.8515625" style="0" customWidth="1"/>
    <col min="15" max="16384" width="11.421875" style="0" customWidth="1"/>
  </cols>
  <sheetData>
    <row r="1" ht="22.5">
      <c r="D1" s="1" t="s">
        <v>0</v>
      </c>
    </row>
    <row r="2" spans="5:11" ht="12.75">
      <c r="E2" s="2" t="s">
        <v>1</v>
      </c>
      <c r="F2" s="2"/>
      <c r="G2" s="2"/>
      <c r="H2" s="2"/>
      <c r="I2" s="2"/>
      <c r="J2" s="2"/>
      <c r="K2" s="2"/>
    </row>
    <row r="3" spans="5:11" ht="12.75">
      <c r="E3" s="2"/>
      <c r="F3" s="2" t="s">
        <v>2</v>
      </c>
      <c r="G3" s="2"/>
      <c r="H3" s="2"/>
      <c r="I3" s="2"/>
      <c r="J3" s="2"/>
      <c r="K3" s="2"/>
    </row>
    <row r="4" ht="12.75">
      <c r="F4" s="3" t="s">
        <v>3</v>
      </c>
    </row>
    <row r="6" spans="1:15" ht="12.75">
      <c r="A6" s="4" t="s">
        <v>4</v>
      </c>
      <c r="B6" s="4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5" t="s">
        <v>17</v>
      </c>
      <c r="O6" s="6" t="s">
        <v>18</v>
      </c>
    </row>
    <row r="7" spans="1:15" ht="12.75">
      <c r="A7">
        <v>1</v>
      </c>
      <c r="B7">
        <v>2017</v>
      </c>
      <c r="C7" s="7">
        <v>130</v>
      </c>
      <c r="D7" s="7">
        <v>110</v>
      </c>
      <c r="E7" s="7">
        <v>103</v>
      </c>
      <c r="F7" s="7">
        <v>138</v>
      </c>
      <c r="G7" s="7">
        <v>156</v>
      </c>
      <c r="H7" s="7">
        <v>135</v>
      </c>
      <c r="I7" s="7">
        <v>161</v>
      </c>
      <c r="J7" s="7">
        <v>134</v>
      </c>
      <c r="K7" s="7">
        <v>154</v>
      </c>
      <c r="L7" s="7">
        <v>147</v>
      </c>
      <c r="M7" s="7">
        <v>166</v>
      </c>
      <c r="N7" s="7">
        <v>175</v>
      </c>
      <c r="O7" s="8">
        <f>SUM(C7:N7)</f>
        <v>1709</v>
      </c>
    </row>
    <row r="8" spans="1:15" ht="12.75">
      <c r="A8">
        <v>2</v>
      </c>
      <c r="B8">
        <v>2018</v>
      </c>
      <c r="C8" s="7">
        <v>144</v>
      </c>
      <c r="D8" s="7">
        <v>129</v>
      </c>
      <c r="E8" s="7">
        <v>113</v>
      </c>
      <c r="F8" s="7">
        <v>151</v>
      </c>
      <c r="G8" s="7">
        <v>167</v>
      </c>
      <c r="H8" s="7">
        <v>142</v>
      </c>
      <c r="I8" s="7">
        <v>176</v>
      </c>
      <c r="J8" s="7">
        <v>166</v>
      </c>
      <c r="K8" s="7">
        <v>159</v>
      </c>
      <c r="L8" s="7">
        <v>180</v>
      </c>
      <c r="M8" s="7">
        <v>175</v>
      </c>
      <c r="N8" s="7">
        <v>187</v>
      </c>
      <c r="O8" s="8">
        <f>SUM(C8:N8)</f>
        <v>1889</v>
      </c>
    </row>
    <row r="9" spans="1:15" ht="12.75">
      <c r="A9">
        <v>3</v>
      </c>
      <c r="B9">
        <v>2019</v>
      </c>
      <c r="C9" s="7">
        <v>151</v>
      </c>
      <c r="D9" s="7">
        <v>137</v>
      </c>
      <c r="E9" s="7">
        <v>129</v>
      </c>
      <c r="F9" s="7">
        <v>170</v>
      </c>
      <c r="G9" s="7">
        <v>193</v>
      </c>
      <c r="H9" s="7">
        <v>177</v>
      </c>
      <c r="I9" s="7">
        <v>180</v>
      </c>
      <c r="J9" s="7">
        <v>173</v>
      </c>
      <c r="K9" s="7">
        <v>189</v>
      </c>
      <c r="L9" s="7">
        <v>171</v>
      </c>
      <c r="M9" s="7">
        <v>219</v>
      </c>
      <c r="N9" s="7">
        <v>233</v>
      </c>
      <c r="O9" s="8">
        <f>SUM(C9:N9)</f>
        <v>2122</v>
      </c>
    </row>
    <row r="36" spans="4:9" ht="12.75">
      <c r="D36" t="s">
        <v>19</v>
      </c>
      <c r="I36" s="9">
        <f>(O9/O7)^(A7/A9)-1</f>
        <v>0.07481678233793465</v>
      </c>
    </row>
    <row r="38" spans="4:9" ht="12.75">
      <c r="D38" t="s">
        <v>20</v>
      </c>
      <c r="I38" s="10">
        <v>0.2</v>
      </c>
    </row>
    <row r="40" spans="4:10" ht="12.75">
      <c r="D40" t="s">
        <v>21</v>
      </c>
      <c r="I40" s="8">
        <f>O9*(1+I38)</f>
        <v>2546.4</v>
      </c>
      <c r="J40" s="14" t="s">
        <v>29</v>
      </c>
    </row>
    <row r="42" spans="2:15" ht="12.75">
      <c r="B42" s="4" t="s">
        <v>5</v>
      </c>
      <c r="C42" s="5" t="s">
        <v>6</v>
      </c>
      <c r="D42" s="5" t="s">
        <v>7</v>
      </c>
      <c r="E42" s="5" t="s">
        <v>8</v>
      </c>
      <c r="F42" s="5" t="s">
        <v>9</v>
      </c>
      <c r="G42" s="5" t="s">
        <v>10</v>
      </c>
      <c r="H42" s="5" t="s">
        <v>11</v>
      </c>
      <c r="I42" s="5" t="s">
        <v>12</v>
      </c>
      <c r="J42" s="5" t="s">
        <v>13</v>
      </c>
      <c r="K42" s="5" t="s">
        <v>14</v>
      </c>
      <c r="L42" s="5" t="s">
        <v>15</v>
      </c>
      <c r="M42" s="5" t="s">
        <v>16</v>
      </c>
      <c r="N42" s="5" t="s">
        <v>17</v>
      </c>
      <c r="O42" s="6" t="s">
        <v>18</v>
      </c>
    </row>
    <row r="43" spans="2:15" ht="12.75">
      <c r="B43" s="11">
        <v>2019</v>
      </c>
      <c r="C43" s="12">
        <f aca="true" t="shared" si="0" ref="C43:N43">$D106*D105</f>
        <v>190.88671148755958</v>
      </c>
      <c r="D43" s="12">
        <f t="shared" si="0"/>
        <v>168.64397070760546</v>
      </c>
      <c r="E43" s="12">
        <f t="shared" si="0"/>
        <v>154.71789165343216</v>
      </c>
      <c r="F43" s="12">
        <f t="shared" si="0"/>
        <v>205.87607940709373</v>
      </c>
      <c r="G43" s="12">
        <f t="shared" si="0"/>
        <v>231.46082512793367</v>
      </c>
      <c r="H43" s="12">
        <f t="shared" si="0"/>
        <v>203.2173682724546</v>
      </c>
      <c r="I43" s="12">
        <f t="shared" si="0"/>
        <v>232.42686959590617</v>
      </c>
      <c r="J43" s="12">
        <f t="shared" si="0"/>
        <v>211.69415352038118</v>
      </c>
      <c r="K43" s="12">
        <f t="shared" si="0"/>
        <v>224.85145226751374</v>
      </c>
      <c r="L43" s="12">
        <f t="shared" si="0"/>
        <v>223.55088935944949</v>
      </c>
      <c r="M43" s="12">
        <f t="shared" si="0"/>
        <v>250.4068646550203</v>
      </c>
      <c r="N43" s="12">
        <f t="shared" si="0"/>
        <v>265.6429239456503</v>
      </c>
      <c r="O43" s="12">
        <f>SUM(C43:N43)</f>
        <v>2563.376</v>
      </c>
    </row>
    <row r="44" spans="2:15" ht="12.75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2:11" ht="12.75">
      <c r="B45" s="19" t="s">
        <v>30</v>
      </c>
      <c r="C45" s="18"/>
      <c r="D45" s="18"/>
      <c r="E45" s="18"/>
      <c r="F45" s="18"/>
      <c r="G45" s="18"/>
      <c r="H45" s="18"/>
      <c r="I45" s="18"/>
      <c r="J45" s="18"/>
      <c r="K45" s="18"/>
    </row>
    <row r="46" spans="2:11" ht="12.75">
      <c r="B46" s="18" t="s">
        <v>28</v>
      </c>
      <c r="C46" s="18"/>
      <c r="D46" s="18"/>
      <c r="E46" s="18"/>
      <c r="F46" s="18"/>
      <c r="G46" s="18"/>
      <c r="H46" s="18"/>
      <c r="I46" s="18"/>
      <c r="J46" s="18"/>
      <c r="K46" s="18"/>
    </row>
    <row r="48" spans="5:11" ht="12.75">
      <c r="E48" s="2" t="s">
        <v>22</v>
      </c>
      <c r="F48" s="2"/>
      <c r="G48" s="2"/>
      <c r="H48" s="2"/>
      <c r="I48" s="2"/>
      <c r="J48" s="2"/>
      <c r="K48" s="2"/>
    </row>
    <row r="49" spans="5:11" ht="12.75">
      <c r="E49" s="2" t="s">
        <v>23</v>
      </c>
      <c r="F49" s="2"/>
      <c r="G49" s="2"/>
      <c r="H49" s="2"/>
      <c r="I49" s="2"/>
      <c r="J49" s="2"/>
      <c r="K49" s="2"/>
    </row>
    <row r="101" spans="2:16" ht="12.75">
      <c r="B101" s="13"/>
      <c r="C101" s="14"/>
      <c r="D101" s="14" t="s">
        <v>24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5" t="s">
        <v>25</v>
      </c>
    </row>
    <row r="102" spans="2:17" ht="12.75">
      <c r="B102" s="13"/>
      <c r="C102" s="14">
        <v>2015</v>
      </c>
      <c r="D102" s="16">
        <v>0.93</v>
      </c>
      <c r="E102" s="16">
        <v>0.79</v>
      </c>
      <c r="F102" s="16">
        <v>0.74</v>
      </c>
      <c r="G102" s="16">
        <v>0.99</v>
      </c>
      <c r="H102" s="16">
        <v>1.12</v>
      </c>
      <c r="I102" s="16">
        <v>0.97</v>
      </c>
      <c r="J102" s="16">
        <v>1.15</v>
      </c>
      <c r="K102" s="16">
        <v>0.96</v>
      </c>
      <c r="L102" s="16">
        <v>1.1</v>
      </c>
      <c r="M102" s="16">
        <v>1.05</v>
      </c>
      <c r="N102" s="16">
        <v>1.19</v>
      </c>
      <c r="O102" s="16">
        <v>1.25</v>
      </c>
      <c r="P102" s="14">
        <f>AVERAGE(C7:N7)</f>
        <v>142.41666666666666</v>
      </c>
      <c r="Q102" s="14"/>
    </row>
    <row r="103" spans="2:17" ht="12.75">
      <c r="B103" s="13"/>
      <c r="C103" s="14">
        <v>2016</v>
      </c>
      <c r="D103" s="16">
        <f aca="true" t="shared" si="1" ref="D103:O103">C8/$P103</f>
        <v>0.914769719428269</v>
      </c>
      <c r="E103" s="16">
        <f t="shared" si="1"/>
        <v>0.8194812069878243</v>
      </c>
      <c r="F103" s="16">
        <f t="shared" si="1"/>
        <v>0.7178401270513499</v>
      </c>
      <c r="G103" s="16">
        <f t="shared" si="1"/>
        <v>0.9592376919004765</v>
      </c>
      <c r="H103" s="16">
        <f t="shared" si="1"/>
        <v>1.0608787718369508</v>
      </c>
      <c r="I103" s="16">
        <f t="shared" si="1"/>
        <v>0.9020645844362097</v>
      </c>
      <c r="J103" s="16">
        <f t="shared" si="1"/>
        <v>1.1180518793012177</v>
      </c>
      <c r="K103" s="16">
        <f t="shared" si="1"/>
        <v>1.0545262043409211</v>
      </c>
      <c r="L103" s="16">
        <f t="shared" si="1"/>
        <v>1.0100582318687137</v>
      </c>
      <c r="M103" s="16">
        <f t="shared" si="1"/>
        <v>1.1434621492853363</v>
      </c>
      <c r="N103" s="16">
        <f t="shared" si="1"/>
        <v>1.111699311805188</v>
      </c>
      <c r="O103" s="16">
        <f t="shared" si="1"/>
        <v>1.1879301217575438</v>
      </c>
      <c r="P103" s="14">
        <f>AVERAGE(C8:N8)</f>
        <v>157.41666666666666</v>
      </c>
      <c r="Q103" s="14"/>
    </row>
    <row r="104" spans="2:17" ht="12.75">
      <c r="B104" s="13"/>
      <c r="C104" s="14">
        <v>2017</v>
      </c>
      <c r="D104" s="16">
        <f aca="true" t="shared" si="2" ref="D104:O104">C9/$P104</f>
        <v>0.8539114043355325</v>
      </c>
      <c r="E104" s="16">
        <f t="shared" si="2"/>
        <v>0.7747408105560791</v>
      </c>
      <c r="F104" s="16">
        <f t="shared" si="2"/>
        <v>0.7295004712535343</v>
      </c>
      <c r="G104" s="16">
        <f t="shared" si="2"/>
        <v>0.9613572101790763</v>
      </c>
      <c r="H104" s="16">
        <f t="shared" si="2"/>
        <v>1.0914231856738925</v>
      </c>
      <c r="I104" s="16">
        <f t="shared" si="2"/>
        <v>1.000942507068803</v>
      </c>
      <c r="J104" s="16">
        <f t="shared" si="2"/>
        <v>1.0179076343072573</v>
      </c>
      <c r="K104" s="16">
        <f t="shared" si="2"/>
        <v>0.9783223374175306</v>
      </c>
      <c r="L104" s="16">
        <f t="shared" si="2"/>
        <v>1.06880301602262</v>
      </c>
      <c r="M104" s="16">
        <f t="shared" si="2"/>
        <v>0.9670122525918944</v>
      </c>
      <c r="N104" s="16">
        <f t="shared" si="2"/>
        <v>1.238454288407163</v>
      </c>
      <c r="O104" s="16">
        <f t="shared" si="2"/>
        <v>1.3176248821866163</v>
      </c>
      <c r="P104" s="14">
        <f>AVERAGE(C9:N9)</f>
        <v>176.83333333333334</v>
      </c>
      <c r="Q104" s="14"/>
    </row>
    <row r="105" spans="2:17" ht="12.75">
      <c r="B105" s="13"/>
      <c r="C105" s="17" t="s">
        <v>26</v>
      </c>
      <c r="D105" s="16">
        <f aca="true" t="shared" si="3" ref="D105:O105">AVERAGE(D102:D104)</f>
        <v>0.8995603745879338</v>
      </c>
      <c r="E105" s="16">
        <f t="shared" si="3"/>
        <v>0.7947406725146345</v>
      </c>
      <c r="F105" s="16">
        <f t="shared" si="3"/>
        <v>0.7291135327682947</v>
      </c>
      <c r="G105" s="16">
        <f t="shared" si="3"/>
        <v>0.9701983006931844</v>
      </c>
      <c r="H105" s="16">
        <f t="shared" si="3"/>
        <v>1.0907673191702811</v>
      </c>
      <c r="I105" s="16">
        <f t="shared" si="3"/>
        <v>0.957669030501671</v>
      </c>
      <c r="J105" s="16">
        <f t="shared" si="3"/>
        <v>1.0953198378694917</v>
      </c>
      <c r="K105" s="16">
        <f t="shared" si="3"/>
        <v>0.9976161805861506</v>
      </c>
      <c r="L105" s="16">
        <f t="shared" si="3"/>
        <v>1.059620415963778</v>
      </c>
      <c r="M105" s="16">
        <f t="shared" si="3"/>
        <v>1.0534914672924103</v>
      </c>
      <c r="N105" s="16">
        <f t="shared" si="3"/>
        <v>1.1800512000707837</v>
      </c>
      <c r="O105" s="16">
        <f t="shared" si="3"/>
        <v>1.2518516679813867</v>
      </c>
      <c r="P105" s="14"/>
      <c r="Q105" s="14"/>
    </row>
    <row r="106" spans="3:15" ht="12.75">
      <c r="C106" s="14" t="s">
        <v>27</v>
      </c>
      <c r="D106" s="14">
        <f>I40/12</f>
        <v>212.20000000000002</v>
      </c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</sheetData>
  <sheetProtection selectLockedCells="1" selectUnlockedCells="1"/>
  <hyperlinks>
    <hyperlink ref="E2" r:id="rId1" display="http://www.beeaccounting.com"/>
    <hyperlink ref="E48" r:id="rId2" display="http://www.beecloud.id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2019-01-04T10:22:59Z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